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 concurrentManualCount="4"/>
</workbook>
</file>

<file path=xl/calcChain.xml><?xml version="1.0" encoding="utf-8"?>
<calcChain xmlns="http://schemas.openxmlformats.org/spreadsheetml/2006/main">
  <c r="R15" i="7" l="1"/>
  <c r="R9" i="7"/>
  <c r="R10" i="7"/>
  <c r="R11" i="7"/>
  <c r="R12" i="7"/>
  <c r="R13" i="7"/>
  <c r="R14" i="7"/>
  <c r="R8" i="7"/>
  <c r="R7" i="7"/>
  <c r="C29" i="7"/>
  <c r="D29" i="7"/>
  <c r="D17" i="7" l="1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P33" i="7"/>
  <c r="O33" i="7"/>
  <c r="O41" i="7" s="1"/>
  <c r="N33" i="7"/>
  <c r="M33" i="7"/>
  <c r="L33" i="7"/>
  <c r="K33" i="7"/>
  <c r="J33" i="7"/>
  <c r="I33" i="7"/>
  <c r="H33" i="7"/>
  <c r="G33" i="7"/>
  <c r="F33" i="7"/>
  <c r="E33" i="7"/>
  <c r="D33" i="7"/>
  <c r="C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P29" i="7"/>
  <c r="O29" i="7"/>
  <c r="N29" i="7"/>
  <c r="M29" i="7"/>
  <c r="L29" i="7"/>
  <c r="K29" i="7"/>
  <c r="J29" i="7"/>
  <c r="I29" i="7"/>
  <c r="H29" i="7"/>
  <c r="G29" i="7"/>
  <c r="F29" i="7"/>
  <c r="E29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C17" i="7"/>
  <c r="Q37" i="7"/>
  <c r="Q36" i="7"/>
  <c r="Q35" i="7"/>
  <c r="Q34" i="7"/>
  <c r="Q33" i="7"/>
  <c r="Q32" i="7"/>
  <c r="Q31" i="7"/>
  <c r="Q30" i="7"/>
  <c r="Q29" i="7"/>
  <c r="I43" i="7" l="1"/>
  <c r="H39" i="7"/>
  <c r="N43" i="7"/>
  <c r="P41" i="7"/>
  <c r="O43" i="7"/>
  <c r="J43" i="7"/>
  <c r="O40" i="7"/>
  <c r="K38" i="7"/>
  <c r="F42" i="7"/>
  <c r="E42" i="7"/>
  <c r="D43" i="7"/>
  <c r="D42" i="7"/>
  <c r="N42" i="7"/>
  <c r="O42" i="7"/>
  <c r="P38" i="7"/>
  <c r="I38" i="7"/>
  <c r="J39" i="7"/>
  <c r="H42" i="7"/>
  <c r="Q17" i="7"/>
  <c r="Q21" i="7"/>
  <c r="E38" i="7"/>
  <c r="J40" i="7"/>
  <c r="F38" i="7"/>
  <c r="K40" i="7"/>
  <c r="G43" i="7"/>
  <c r="C42" i="7"/>
  <c r="H43" i="7"/>
  <c r="P40" i="7"/>
  <c r="K43" i="7"/>
  <c r="Q40" i="7"/>
  <c r="L42" i="7"/>
  <c r="I39" i="7"/>
  <c r="H41" i="7"/>
  <c r="M42" i="7"/>
  <c r="D40" i="7"/>
  <c r="I41" i="7"/>
  <c r="P39" i="7"/>
  <c r="K39" i="7"/>
  <c r="E40" i="7"/>
  <c r="Q39" i="7"/>
  <c r="C39" i="7"/>
  <c r="G41" i="7"/>
  <c r="P43" i="7"/>
  <c r="C41" i="7"/>
  <c r="G38" i="7"/>
  <c r="L39" i="7"/>
  <c r="D41" i="7"/>
  <c r="H38" i="7"/>
  <c r="M39" i="7"/>
  <c r="F41" i="7"/>
  <c r="E41" i="7"/>
  <c r="J38" i="7"/>
  <c r="I42" i="7"/>
  <c r="F40" i="7"/>
  <c r="K41" i="7"/>
  <c r="P42" i="7"/>
  <c r="E43" i="7"/>
  <c r="J42" i="7"/>
  <c r="G40" i="7"/>
  <c r="L40" i="7"/>
  <c r="Q41" i="7"/>
  <c r="F43" i="7"/>
  <c r="N39" i="7"/>
  <c r="C38" i="7"/>
  <c r="H40" i="7"/>
  <c r="M40" i="7"/>
  <c r="C43" i="7"/>
  <c r="L43" i="7"/>
  <c r="O38" i="7"/>
  <c r="D38" i="7"/>
  <c r="I40" i="7"/>
  <c r="N40" i="7"/>
  <c r="M43" i="7"/>
  <c r="L38" i="7"/>
  <c r="C40" i="7"/>
  <c r="Q43" i="7"/>
  <c r="J41" i="7"/>
  <c r="M38" i="7"/>
  <c r="N38" i="7"/>
  <c r="K42" i="7"/>
  <c r="D39" i="7"/>
  <c r="L41" i="7"/>
  <c r="E39" i="7"/>
  <c r="M41" i="7"/>
  <c r="Q42" i="7"/>
  <c r="F39" i="7"/>
  <c r="N41" i="7"/>
  <c r="G39" i="7"/>
  <c r="O39" i="7"/>
  <c r="G42" i="7"/>
  <c r="Q38" i="7"/>
  <c r="R35" i="7" s="1"/>
  <c r="Q19" i="7"/>
  <c r="Q20" i="7"/>
  <c r="Q18" i="7"/>
  <c r="R30" i="7" l="1"/>
  <c r="R37" i="7"/>
  <c r="R32" i="7"/>
  <c r="R31" i="7"/>
  <c r="R36" i="7"/>
  <c r="R33" i="7"/>
  <c r="R29" i="7"/>
  <c r="R34" i="7"/>
  <c r="R17" i="7" l="1"/>
  <c r="R42" i="7"/>
  <c r="R39" i="7"/>
  <c r="R41" i="7"/>
  <c r="R43" i="7"/>
  <c r="R40" i="7"/>
  <c r="R21" i="7"/>
  <c r="R19" i="7"/>
  <c r="R20" i="7"/>
  <c r="R18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<sst xmlns="http://schemas.openxmlformats.org/spreadsheetml/2006/main" count="89" uniqueCount="43">
  <si>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</si>
  <si>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</si>
  <si>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</si>
  <si>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</si>
  <si>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</si>
  <si>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</si>
  <si>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</si>
  <si>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</si>
  <si>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</si>
  <si>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</si>
  <si>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</si>
  <si>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</si>
  <si>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</si>
  <si>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</si>
  <si>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</si>
  <si>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</si>
  <si>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</si>
  <si>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</si>
  <si>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</si>
  <si>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</si>
  <si>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</si>
  <si>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</si>
  <si>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</si>
  <si>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</si>
  <si>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</si>
  <si>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</si>
  <si>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</si>
  <si>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</si>
  <si>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</si>
  <si>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</si>
  <si>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</si>
  <si>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</si>
  <si>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</si>
  <si>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</si>
  <si>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</si>
  <si>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</si>
  <si>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</si>
  <si>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</si>
  <si>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</si>
  <si>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</si>
  <si>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</si>
  <si>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Počet obyvatel pro rok 2024</t>
  </si>
  <si>
    <t>Ukončené případy dočasné pracovní neschopnosti za 1. pololetí 2025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</si>
</sst>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m\ yy"/>
    <numFmt numFmtId="165" formatCode="_-* #,##0_-;\-* #,##0_-;_-* &quot;-&quot;??_-;_-@_-"/>
  </numFmts>
  <fonts count="28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43" fontId="1" fillId="0" borderId="0" applyFont="0" applyFill="0" applyBorder="0" applyAlignment="0" applyProtection="0"/>
  </cellStyleXfs>
  <cellXfs count="130">
    <xf numFmtId="0" fontId="0" fillId="0" borderId="0" xfId="0"/>
    <xf numFmtId="3" fontId="13" fillId="0" borderId="1" xfId="8" applyFont="1" applyBorder="1">
      <alignment vertical="center"/>
    </xf>
    <xf numFmtId="3" fontId="14" fillId="0" borderId="1" xfId="8" applyFont="1" applyBorder="1">
      <alignment vertical="center"/>
    </xf>
    <xf numFmtId="0" fontId="15" fillId="4" borderId="1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5" fillId="4" borderId="33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12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3" fillId="0" borderId="0" xfId="8" applyFont="1">
      <alignment vertical="center"/>
    </xf>
    <xf numFmtId="3" fontId="14" fillId="0" borderId="12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0" fontId="11" fillId="0" borderId="0" xfId="0" applyFont="1"/>
    <xf numFmtId="3" fontId="14" fillId="0" borderId="10" xfId="8" applyFont="1" applyBorder="1" applyAlignment="1" applyProtection="1">
      <alignment horizontal="right" vertical="center" indent="1"/>
    </xf>
    <xf numFmtId="3" fontId="14" fillId="0" borderId="11" xfId="8" applyFont="1" applyBorder="1" applyAlignment="1" applyProtection="1">
      <alignment horizontal="right" vertical="center" indent="1"/>
    </xf>
    <xf numFmtId="3" fontId="23" fillId="0" borderId="30" xfId="8" applyNumberFormat="1" applyFont="1" applyBorder="1" applyAlignment="1" applyProtection="1">
      <alignment horizontal="right" vertical="center" indent="1"/>
      <protection locked="0"/>
    </xf>
    <xf numFmtId="3" fontId="23" fillId="0" borderId="0" xfId="8" applyNumberFormat="1" applyFont="1" applyBorder="1" applyAlignment="1" applyProtection="1">
      <alignment horizontal="center" vertical="center"/>
    </xf>
    <xf numFmtId="3" fontId="23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10" fontId="25" fillId="0" borderId="41" xfId="9" applyNumberFormat="1" applyFont="1" applyBorder="1" applyAlignment="1" applyProtection="1">
      <alignment horizontal="right" vertical="center" indent="1"/>
    </xf>
    <xf numFmtId="3" fontId="26" fillId="0" borderId="41" xfId="8" applyNumberFormat="1" applyFont="1" applyBorder="1" applyAlignment="1" applyProtection="1">
      <alignment horizontal="right" vertical="center" indent="1"/>
      <protection locked="0"/>
    </xf>
    <xf numFmtId="3" fontId="27" fillId="0" borderId="0" xfId="8" applyFont="1">
      <alignment vertical="center"/>
    </xf>
    <xf numFmtId="3" fontId="26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3" fillId="0" borderId="18" xfId="8" applyNumberFormat="1" applyFont="1" applyBorder="1" applyAlignment="1" applyProtection="1">
      <alignment horizontal="right" vertical="center" indent="1"/>
      <protection locked="0"/>
    </xf>
    <xf numFmtId="3" fontId="23" fillId="0" borderId="19" xfId="8" applyNumberFormat="1" applyFont="1" applyBorder="1" applyAlignment="1" applyProtection="1">
      <alignment horizontal="right" vertical="center" indent="1"/>
      <protection locked="0"/>
    </xf>
    <xf numFmtId="3" fontId="23" fillId="0" borderId="20" xfId="8" applyNumberFormat="1" applyFont="1" applyBorder="1" applyAlignment="1" applyProtection="1">
      <alignment horizontal="right" vertical="center" indent="1"/>
      <protection locked="0"/>
    </xf>
    <xf numFmtId="3" fontId="23" fillId="0" borderId="21" xfId="8" applyNumberFormat="1" applyFont="1" applyBorder="1" applyAlignment="1" applyProtection="1">
      <alignment horizontal="right" vertical="center" indent="1"/>
      <protection locked="0"/>
    </xf>
    <xf numFmtId="3" fontId="26" fillId="0" borderId="40" xfId="8" applyNumberFormat="1" applyFont="1" applyBorder="1" applyAlignment="1" applyProtection="1">
      <alignment horizontal="right" vertical="center" indent="1"/>
      <protection locked="0"/>
    </xf>
    <xf numFmtId="3" fontId="23" fillId="0" borderId="24" xfId="8" applyNumberFormat="1" applyFont="1" applyBorder="1" applyAlignment="1" applyProtection="1">
      <alignment horizontal="right" vertical="center" indent="1"/>
      <protection locked="0"/>
    </xf>
    <xf numFmtId="165" fontId="17" fillId="5" borderId="34" xfId="15" applyNumberFormat="1" applyFont="1" applyFill="1" applyBorder="1" applyAlignment="1">
      <alignment horizontal="right" vertical="center" wrapText="1"/>
    </xf>
    <xf numFmtId="165" fontId="17" fillId="5" borderId="38" xfId="15" applyNumberFormat="1" applyFont="1" applyFill="1" applyBorder="1" applyAlignment="1">
      <alignment horizontal="right" vertical="center" wrapText="1"/>
    </xf>
    <xf numFmtId="165" fontId="17" fillId="5" borderId="39" xfId="15" applyNumberFormat="1" applyFont="1" applyFill="1" applyBorder="1" applyAlignment="1">
      <alignment horizontal="right" vertical="center" wrapText="1"/>
    </xf>
    <xf numFmtId="165" fontId="17" fillId="5" borderId="32" xfId="15" applyNumberFormat="1" applyFont="1" applyFill="1" applyBorder="1" applyAlignment="1">
      <alignment horizontal="right" vertical="center" wrapText="1"/>
    </xf>
    <xf numFmtId="165" fontId="23" fillId="3" borderId="42" xfId="15" applyNumberFormat="1" applyFont="1" applyFill="1" applyBorder="1" applyAlignment="1" applyProtection="1">
      <alignment horizontal="right" vertical="center"/>
    </xf>
    <xf numFmtId="165" fontId="23" fillId="3" borderId="22" xfId="15" applyNumberFormat="1" applyFont="1" applyFill="1" applyBorder="1" applyAlignment="1" applyProtection="1">
      <alignment horizontal="right" vertical="center"/>
    </xf>
    <xf numFmtId="165" fontId="23" fillId="3" borderId="43" xfId="15" applyNumberFormat="1" applyFont="1" applyFill="1" applyBorder="1" applyAlignment="1" applyProtection="1">
      <alignment horizontal="right" vertical="center"/>
    </xf>
    <xf numFmtId="165" fontId="24" fillId="3" borderId="44" xfId="15" applyNumberFormat="1" applyFont="1" applyFill="1" applyBorder="1" applyAlignment="1" applyProtection="1">
      <alignment horizontal="right" vertical="center"/>
      <protection locked="0"/>
    </xf>
    <xf numFmtId="165" fontId="26" fillId="3" borderId="44" xfId="15" applyNumberFormat="1" applyFont="1" applyFill="1" applyBorder="1" applyAlignment="1" applyProtection="1">
      <alignment horizontal="right" vertical="center"/>
      <protection locked="0"/>
    </xf>
    <xf numFmtId="165" fontId="26" fillId="3" borderId="46" xfId="15" applyNumberFormat="1" applyFont="1" applyFill="1" applyBorder="1" applyAlignment="1" applyProtection="1">
      <alignment horizontal="right" vertical="center"/>
      <protection locked="0"/>
    </xf>
    <xf numFmtId="165" fontId="23" fillId="3" borderId="31" xfId="15" applyNumberFormat="1" applyFont="1" applyFill="1" applyBorder="1" applyAlignment="1" applyProtection="1">
      <alignment horizontal="right" vertical="center"/>
    </xf>
    <xf numFmtId="165" fontId="23" fillId="3" borderId="25" xfId="15" applyNumberFormat="1" applyFont="1" applyFill="1" applyBorder="1" applyAlignment="1" applyProtection="1">
      <alignment horizontal="right" vertical="center"/>
    </xf>
    <xf numFmtId="165" fontId="23" fillId="3" borderId="46" xfId="15" applyNumberFormat="1" applyFont="1" applyFill="1" applyBorder="1" applyAlignment="1" applyProtection="1">
      <alignment horizontal="right" vertical="center"/>
    </xf>
    <xf numFmtId="165" fontId="23" fillId="0" borderId="30" xfId="15" applyNumberFormat="1" applyFont="1" applyBorder="1" applyAlignment="1" applyProtection="1">
      <alignment horizontal="right" vertical="center"/>
    </xf>
    <xf numFmtId="165" fontId="23" fillId="0" borderId="36" xfId="15" applyNumberFormat="1" applyFont="1" applyBorder="1" applyAlignment="1" applyProtection="1">
      <alignment horizontal="right" vertical="center"/>
    </xf>
    <xf numFmtId="165" fontId="26" fillId="0" borderId="6" xfId="15" applyNumberFormat="1" applyFont="1" applyBorder="1" applyAlignment="1" applyProtection="1">
      <alignment horizontal="right" vertical="center"/>
    </xf>
    <xf numFmtId="165" fontId="23" fillId="0" borderId="25" xfId="15" applyNumberFormat="1" applyFont="1" applyBorder="1" applyAlignment="1" applyProtection="1">
      <alignment horizontal="right" vertical="center"/>
    </xf>
    <xf numFmtId="165" fontId="23" fillId="0" borderId="26" xfId="15" applyNumberFormat="1" applyFont="1" applyBorder="1" applyAlignment="1" applyProtection="1">
      <alignment horizontal="right" vertical="center"/>
    </xf>
    <xf numFmtId="165" fontId="26" fillId="0" borderId="7" xfId="15" applyNumberFormat="1" applyFont="1" applyBorder="1" applyAlignment="1" applyProtection="1">
      <alignment horizontal="right" vertical="center"/>
    </xf>
    <xf numFmtId="165" fontId="23" fillId="0" borderId="22" xfId="15" applyNumberFormat="1" applyFont="1" applyBorder="1" applyAlignment="1" applyProtection="1">
      <alignment horizontal="right" vertical="center"/>
    </xf>
    <xf numFmtId="165" fontId="23" fillId="0" borderId="27" xfId="15" applyNumberFormat="1" applyFont="1" applyBorder="1" applyAlignment="1" applyProtection="1">
      <alignment horizontal="right" vertical="center"/>
    </xf>
    <xf numFmtId="165" fontId="26" fillId="0" borderId="16" xfId="15" applyNumberFormat="1" applyFont="1" applyBorder="1" applyAlignment="1" applyProtection="1">
      <alignment horizontal="right" vertical="center"/>
    </xf>
    <xf numFmtId="165" fontId="23" fillId="0" borderId="23" xfId="15" applyNumberFormat="1" applyFont="1" applyBorder="1" applyAlignment="1" applyProtection="1">
      <alignment horizontal="right" vertical="center"/>
    </xf>
    <xf numFmtId="165" fontId="23" fillId="0" borderId="28" xfId="15" applyNumberFormat="1" applyFont="1" applyBorder="1" applyAlignment="1" applyProtection="1">
      <alignment horizontal="right" vertical="center"/>
    </xf>
    <xf numFmtId="165" fontId="26" fillId="0" borderId="29" xfId="15" applyNumberFormat="1" applyFont="1" applyBorder="1" applyAlignment="1" applyProtection="1">
      <alignment horizontal="right" vertical="center"/>
    </xf>
    <xf numFmtId="3" fontId="23" fillId="0" borderId="1" xfId="8" applyFont="1" applyBorder="1">
      <alignment vertical="center"/>
    </xf>
    <xf numFmtId="165" fontId="17" fillId="5" borderId="56" xfId="15" applyNumberFormat="1" applyFont="1" applyFill="1" applyBorder="1" applyAlignment="1">
      <alignment horizontal="right" vertical="center" wrapText="1"/>
    </xf>
    <xf numFmtId="49" fontId="15" fillId="4" borderId="48" xfId="14" applyFont="1" applyFill="1" applyBorder="1" applyAlignment="1" applyProtection="1">
      <alignment horizontal="center" vertical="center" wrapText="1"/>
    </xf>
    <xf numFmtId="49" fontId="15" fillId="4" borderId="32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49" fontId="15" fillId="4" borderId="37" xfId="14" applyFont="1" applyFill="1" applyBorder="1" applyAlignment="1" applyProtection="1">
      <alignment horizontal="center" vertical="center" wrapText="1"/>
    </xf>
    <xf numFmtId="49" fontId="15" fillId="4" borderId="34" xfId="14" applyFont="1" applyFill="1" applyBorder="1" applyAlignment="1" applyProtection="1">
      <alignment horizontal="center" vertical="center" wrapText="1"/>
    </xf>
    <xf numFmtId="49" fontId="15" fillId="4" borderId="51" xfId="14" applyFont="1" applyFill="1" applyBorder="1" applyAlignment="1" applyProtection="1">
      <alignment horizontal="center" vertical="center" wrapText="1"/>
    </xf>
    <xf numFmtId="49" fontId="15" fillId="4" borderId="38" xfId="14" applyFont="1" applyFill="1" applyBorder="1" applyAlignment="1" applyProtection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3" fontId="14" fillId="0" borderId="45" xfId="8" applyFont="1" applyBorder="1" applyAlignment="1" applyProtection="1">
      <alignment horizontal="center" vertical="center"/>
    </xf>
    <xf numFmtId="3" fontId="14" fillId="0" borderId="46" xfId="8" applyFont="1" applyBorder="1" applyAlignment="1" applyProtection="1">
      <alignment horizontal="center" vertical="center"/>
    </xf>
    <xf numFmtId="49" fontId="15" fillId="4" borderId="53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3" fontId="14" fillId="0" borderId="55" xfId="8" applyFont="1" applyBorder="1" applyAlignment="1" applyProtection="1">
      <alignment horizontal="center" vertical="center"/>
    </xf>
    <xf numFmtId="3" fontId="14" fillId="0" borderId="40" xfId="8" applyFont="1" applyBorder="1" applyAlignment="1" applyProtection="1">
      <alignment horizontal="center" vertical="center"/>
    </xf>
    <xf numFmtId="3" fontId="14" fillId="0" borderId="54" xfId="8" applyFont="1" applyBorder="1" applyAlignment="1" applyProtection="1">
      <alignment horizontal="right" vertical="center" indent="1"/>
    </xf>
    <xf numFmtId="3" fontId="14" fillId="0" borderId="44" xfId="8" applyFont="1" applyBorder="1" applyAlignment="1" applyProtection="1">
      <alignment horizontal="right" vertical="center" indent="1"/>
    </xf>
    <xf numFmtId="3" fontId="14" fillId="0" borderId="45" xfId="8" applyFont="1" applyBorder="1" applyAlignment="1" applyProtection="1">
      <alignment horizontal="right" vertical="center" indent="1"/>
    </xf>
    <xf numFmtId="3" fontId="14" fillId="0" borderId="46" xfId="8" applyFont="1" applyBorder="1" applyAlignment="1" applyProtection="1">
      <alignment horizontal="right" vertical="center" indent="1"/>
    </xf>
    <xf numFmtId="49" fontId="15" fillId="4" borderId="47" xfId="14" applyFont="1" applyFill="1" applyBorder="1" applyAlignment="1" applyProtection="1">
      <alignment horizontal="center" vertical="center" wrapText="1"/>
    </xf>
    <xf numFmtId="49" fontId="15" fillId="4" borderId="52" xfId="14" applyFont="1" applyFill="1" applyBorder="1" applyAlignment="1" applyProtection="1">
      <alignment horizontal="center" vertical="center" wrapText="1"/>
    </xf>
    <xf numFmtId="49" fontId="15" fillId="4" borderId="10" xfId="14" applyFont="1" applyFill="1" applyBorder="1" applyAlignment="1" applyProtection="1">
      <alignment horizontal="center" vertical="center" wrapText="1"/>
    </xf>
    <xf numFmtId="49" fontId="15" fillId="4" borderId="41" xfId="14" applyFont="1" applyFill="1" applyBorder="1" applyAlignment="1" applyProtection="1">
      <alignment horizontal="center" vertical="center" wrapText="1"/>
    </xf>
    <xf numFmtId="3" fontId="14" fillId="0" borderId="37" xfId="8" applyFont="1" applyBorder="1" applyAlignment="1">
      <alignment horizontal="center" vertical="center" textRotation="90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4" xfId="8" applyFont="1" applyBorder="1" applyAlignment="1">
      <alignment horizontal="center" vertical="center" textRotation="90" wrapText="1"/>
    </xf>
    <xf numFmtId="3" fontId="17" fillId="5" borderId="14" xfId="0" applyNumberFormat="1" applyFont="1" applyFill="1" applyBorder="1" applyAlignment="1">
      <alignment horizontal="center" vertical="center" wrapText="1"/>
    </xf>
    <xf numFmtId="3" fontId="17" fillId="5" borderId="15" xfId="0" applyNumberFormat="1" applyFont="1" applyFill="1" applyBorder="1" applyAlignment="1">
      <alignment horizontal="center" vertical="center" wrapText="1"/>
    </xf>
    <xf numFmtId="3" fontId="14" fillId="0" borderId="45" xfId="8" applyFont="1" applyBorder="1" applyAlignment="1" applyProtection="1">
      <alignment horizontal="center" vertical="center" wrapText="1"/>
    </xf>
    <xf numFmtId="3" fontId="14" fillId="0" borderId="46" xfId="8" applyFont="1" applyBorder="1" applyAlignment="1" applyProtection="1">
      <alignment horizontal="center" vertical="center" wrapText="1"/>
    </xf>
    <xf numFmtId="3" fontId="17" fillId="5" borderId="49" xfId="0" applyNumberFormat="1" applyFont="1" applyFill="1" applyBorder="1" applyAlignment="1">
      <alignment horizontal="center" vertical="center" wrapText="1"/>
    </xf>
    <xf numFmtId="3" fontId="17" fillId="5" borderId="50" xfId="0" applyNumberFormat="1" applyFont="1" applyFill="1" applyBorder="1" applyAlignment="1">
      <alignment horizontal="center" vertical="center" wrapText="1"/>
    </xf>
    <xf numFmtId="10" fontId="20" fillId="0" borderId="11" xfId="9" applyNumberFormat="1" applyFont="1" applyBorder="1" applyAlignment="1" applyProtection="1">
      <alignment horizontal="right" vertical="center" indent="1"/>
    </xf>
    <xf numFmtId="9" fontId="18" fillId="2" borderId="32" xfId="9" applyFont="1" applyFill="1" applyBorder="1" applyAlignment="1" applyProtection="1">
      <alignment horizontal="right" vertical="center" indent="1"/>
    </xf>
    <xf numFmtId="9" fontId="25" fillId="0" borderId="6" xfId="9" applyFont="1" applyBorder="1" applyAlignment="1" applyProtection="1">
      <alignment horizontal="right" vertical="center" indent="1"/>
    </xf>
    <xf numFmtId="9" fontId="25" fillId="0" borderId="7" xfId="9" applyFont="1" applyBorder="1" applyAlignment="1" applyProtection="1">
      <alignment horizontal="right" vertical="center" indent="1"/>
    </xf>
    <xf numFmtId="9" fontId="25" fillId="0" borderId="16" xfId="9" applyFont="1" applyBorder="1" applyAlignment="1" applyProtection="1">
      <alignment horizontal="right" vertical="center" indent="1"/>
    </xf>
    <xf numFmtId="9" fontId="25" fillId="0" borderId="29" xfId="9" applyFont="1" applyBorder="1" applyAlignment="1" applyProtection="1">
      <alignment horizontal="right" vertical="center" indent="1"/>
    </xf>
    <xf numFmtId="165" fontId="11" fillId="0" borderId="30" xfId="15" applyNumberFormat="1" applyFont="1" applyBorder="1" applyAlignment="1" applyProtection="1">
      <alignment horizontal="right" vertical="center" indent="1"/>
      <protection locked="0"/>
    </xf>
    <xf numFmtId="165" fontId="14" fillId="0" borderId="41" xfId="15" applyNumberFormat="1" applyFont="1" applyBorder="1" applyAlignment="1" applyProtection="1">
      <alignment horizontal="right" vertical="center" indent="1"/>
      <protection locked="0"/>
    </xf>
    <xf numFmtId="10" fontId="20" fillId="0" borderId="41" xfId="9" applyNumberFormat="1" applyFont="1" applyBorder="1" applyAlignment="1" applyProtection="1">
      <alignment horizontal="right" vertical="center" indent="1"/>
    </xf>
    <xf numFmtId="10" fontId="18" fillId="2" borderId="32" xfId="9" applyNumberFormat="1" applyFont="1" applyFill="1" applyBorder="1" applyAlignment="1" applyProtection="1">
      <alignment horizontal="right" vertical="center"/>
    </xf>
    <xf numFmtId="165" fontId="11" fillId="0" borderId="24" xfId="15" applyNumberFormat="1" applyFont="1" applyBorder="1" applyAlignment="1" applyProtection="1">
      <alignment horizontal="right" vertical="center" indent="1"/>
    </xf>
    <xf numFmtId="165" fontId="14" fillId="0" borderId="6" xfId="15" applyNumberFormat="1" applyFont="1" applyBorder="1" applyAlignment="1" applyProtection="1">
      <alignment horizontal="right" vertical="center" indent="1"/>
    </xf>
    <xf numFmtId="10" fontId="20" fillId="0" borderId="6" xfId="9" applyNumberFormat="1" applyFont="1" applyBorder="1" applyAlignment="1" applyProtection="1">
      <alignment horizontal="right" vertical="center" indent="1"/>
    </xf>
    <xf numFmtId="165" fontId="11" fillId="0" borderId="25" xfId="15" applyNumberFormat="1" applyFont="1" applyBorder="1" applyAlignment="1" applyProtection="1">
      <alignment horizontal="right" vertical="center" indent="1"/>
    </xf>
    <xf numFmtId="165" fontId="14" fillId="0" borderId="7" xfId="15" applyNumberFormat="1" applyFont="1" applyBorder="1" applyAlignment="1" applyProtection="1">
      <alignment horizontal="right" vertical="center" indent="1"/>
    </xf>
    <xf numFmtId="10" fontId="20" fillId="0" borderId="7" xfId="9" applyNumberFormat="1" applyFont="1" applyBorder="1" applyAlignment="1" applyProtection="1">
      <alignment horizontal="right" vertical="center" indent="1"/>
    </xf>
    <xf numFmtId="165" fontId="11" fillId="0" borderId="22" xfId="15" applyNumberFormat="1" applyFont="1" applyBorder="1" applyAlignment="1" applyProtection="1">
      <alignment horizontal="right" vertical="center" indent="1"/>
    </xf>
    <xf numFmtId="165" fontId="14" fillId="0" borderId="16" xfId="15" applyNumberFormat="1" applyFont="1" applyBorder="1" applyAlignment="1" applyProtection="1">
      <alignment horizontal="right" vertical="center" indent="1"/>
    </xf>
    <xf numFmtId="10" fontId="20" fillId="0" borderId="16" xfId="9" applyNumberFormat="1" applyFont="1" applyBorder="1" applyAlignment="1" applyProtection="1">
      <alignment horizontal="right" vertical="center" indent="1"/>
    </xf>
    <xf numFmtId="165" fontId="11" fillId="0" borderId="23" xfId="15" applyNumberFormat="1" applyFont="1" applyBorder="1" applyAlignment="1" applyProtection="1">
      <alignment horizontal="right" vertical="center" indent="1"/>
    </xf>
    <xf numFmtId="165" fontId="14" fillId="0" borderId="29" xfId="15" applyNumberFormat="1" applyFont="1" applyBorder="1" applyAlignment="1" applyProtection="1">
      <alignment horizontal="right" vertical="center" indent="1"/>
    </xf>
    <xf numFmtId="10" fontId="20" fillId="0" borderId="29" xfId="9" applyNumberFormat="1" applyFont="1" applyBorder="1" applyAlignment="1" applyProtection="1">
      <alignment horizontal="right" vertical="center" indent="1"/>
    </xf>
  </cellXfs>
  <cellStyles count="16">
    <cellStyle name="Čárka" xfId="15" builtinId="3"/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39775"/>
          <a:ext cx="1534583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64"/>
  <sheetViews>
    <sheetView showGridLines="0" tabSelected="1" zoomScale="90" zoomScaleNormal="90" zoomScaleSheetLayoutView="75" workbookViewId="0">
      <selection sqref="A1:R1"/>
    </sheetView>
  </sheetViews>
  <sheetFormatPr defaultColWidth="8" defaultRowHeight="10.5" x14ac:dyDescent="0.2"/>
  <cols>
    <col min="1" max="1" width="5.7109375" style="16" customWidth="1"/>
    <col min="2" max="2" width="17.28515625" style="16" bestFit="1" customWidth="1"/>
    <col min="3" max="4" width="11.7109375" style="16" customWidth="1"/>
    <col min="5" max="5" width="14.42578125" style="16" bestFit="1" customWidth="1"/>
    <col min="6" max="6" width="12.42578125" style="16" customWidth="1"/>
    <col min="7" max="8" width="11.7109375" style="16" customWidth="1"/>
    <col min="9" max="10" width="14.28515625" style="16" bestFit="1" customWidth="1"/>
    <col min="11" max="16" width="11.7109375" style="16" customWidth="1"/>
    <col min="17" max="17" width="13.7109375" style="27" customWidth="1"/>
    <col min="18" max="19" width="10.7109375" style="16" customWidth="1"/>
    <col min="20" max="16384" width="8" style="16"/>
  </cols>
  <sheetData>
    <row r="1" spans="1:19" ht="20.100000000000001" customHeight="1" x14ac:dyDescent="0.2">
      <c r="A1" s="78" t="s">
        <v>42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9" ht="20.100000000000001" customHeight="1" x14ac:dyDescent="0.2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9" ht="20.100000000000001" customHeight="1" thickBo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18"/>
    </row>
    <row r="4" spans="1:19" ht="20.100000000000001" customHeight="1" x14ac:dyDescent="0.2">
      <c r="A4" s="3"/>
      <c r="B4" s="7" t="s">
        <v>16</v>
      </c>
      <c r="C4" s="79" t="s">
        <v>20</v>
      </c>
      <c r="D4" s="81" t="s">
        <v>36</v>
      </c>
      <c r="E4" s="81" t="s">
        <v>27</v>
      </c>
      <c r="F4" s="81" t="s">
        <v>37</v>
      </c>
      <c r="G4" s="81" t="s">
        <v>18</v>
      </c>
      <c r="H4" s="81" t="s">
        <v>38</v>
      </c>
      <c r="I4" s="81" t="s">
        <v>28</v>
      </c>
      <c r="J4" s="81" t="s">
        <v>25</v>
      </c>
      <c r="K4" s="81" t="s">
        <v>17</v>
      </c>
      <c r="L4" s="81" t="s">
        <v>39</v>
      </c>
      <c r="M4" s="81" t="s">
        <v>40</v>
      </c>
      <c r="N4" s="81" t="s">
        <v>24</v>
      </c>
      <c r="O4" s="81" t="s">
        <v>21</v>
      </c>
      <c r="P4" s="87" t="s">
        <v>23</v>
      </c>
      <c r="Q4" s="76" t="s">
        <v>0</v>
      </c>
      <c r="R4" s="83" t="s">
        <v>1</v>
      </c>
    </row>
    <row r="5" spans="1:19" ht="20.100000000000001" customHeight="1" thickBot="1" x14ac:dyDescent="0.25">
      <c r="A5" s="5" t="s">
        <v>33</v>
      </c>
      <c r="B5" s="8"/>
      <c r="C5" s="80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8"/>
      <c r="Q5" s="77"/>
      <c r="R5" s="84"/>
    </row>
    <row r="6" spans="1:19" ht="20.100000000000001" customHeight="1" x14ac:dyDescent="0.2">
      <c r="A6" s="89"/>
      <c r="B6" s="90"/>
      <c r="C6" s="43"/>
      <c r="D6" s="48"/>
      <c r="E6" s="44"/>
      <c r="F6" s="44"/>
      <c r="G6" s="44"/>
      <c r="H6" s="44"/>
      <c r="I6" s="45"/>
      <c r="J6" s="45"/>
      <c r="K6" s="45"/>
      <c r="L6" s="45"/>
      <c r="M6" s="45"/>
      <c r="N6" s="45"/>
      <c r="O6" s="45"/>
      <c r="P6" s="46"/>
      <c r="Q6" s="47"/>
      <c r="R6" s="37"/>
    </row>
    <row r="7" spans="1:19" ht="20.100000000000001" customHeight="1" x14ac:dyDescent="0.2">
      <c r="A7" s="85" t="s">
        <v>30</v>
      </c>
      <c r="B7" s="86"/>
      <c r="C7" s="53">
        <v>50324</v>
      </c>
      <c r="D7" s="54">
        <v>94708</v>
      </c>
      <c r="E7" s="54">
        <v>20333</v>
      </c>
      <c r="F7" s="54">
        <v>49125</v>
      </c>
      <c r="G7" s="54">
        <v>40980</v>
      </c>
      <c r="H7" s="54">
        <v>73708</v>
      </c>
      <c r="I7" s="54">
        <v>49957</v>
      </c>
      <c r="J7" s="54">
        <v>43998</v>
      </c>
      <c r="K7" s="54">
        <v>56736</v>
      </c>
      <c r="L7" s="54">
        <v>128441</v>
      </c>
      <c r="M7" s="54">
        <v>106434</v>
      </c>
      <c r="N7" s="54">
        <v>63390</v>
      </c>
      <c r="O7" s="54">
        <v>38960</v>
      </c>
      <c r="P7" s="55">
        <v>37843</v>
      </c>
      <c r="Q7" s="56">
        <v>854937</v>
      </c>
      <c r="R7" s="108">
        <f>Q7/$Q$16</f>
        <v>0.63066729516740472</v>
      </c>
    </row>
    <row r="8" spans="1:19" ht="20.100000000000001" customHeight="1" x14ac:dyDescent="0.2">
      <c r="A8" s="85" t="s">
        <v>31</v>
      </c>
      <c r="B8" s="86"/>
      <c r="C8" s="53">
        <v>8897</v>
      </c>
      <c r="D8" s="54">
        <v>16322</v>
      </c>
      <c r="E8" s="54">
        <v>3935</v>
      </c>
      <c r="F8" s="54">
        <v>7938</v>
      </c>
      <c r="G8" s="54">
        <v>5984</v>
      </c>
      <c r="H8" s="54">
        <v>17076</v>
      </c>
      <c r="I8" s="54">
        <v>10327</v>
      </c>
      <c r="J8" s="54">
        <v>7359</v>
      </c>
      <c r="K8" s="54">
        <v>9950</v>
      </c>
      <c r="L8" s="54">
        <v>15850</v>
      </c>
      <c r="M8" s="54">
        <v>16891</v>
      </c>
      <c r="N8" s="54">
        <v>10534</v>
      </c>
      <c r="O8" s="54">
        <v>7860</v>
      </c>
      <c r="P8" s="55">
        <v>8793</v>
      </c>
      <c r="Q8" s="56">
        <v>147716</v>
      </c>
      <c r="R8" s="108">
        <f>Q8/$Q$16</f>
        <v>0.10896668429714512</v>
      </c>
    </row>
    <row r="9" spans="1:19" ht="20.100000000000001" customHeight="1" x14ac:dyDescent="0.2">
      <c r="A9" s="85" t="s">
        <v>32</v>
      </c>
      <c r="B9" s="86"/>
      <c r="C9" s="53">
        <v>5462</v>
      </c>
      <c r="D9" s="54">
        <v>8827</v>
      </c>
      <c r="E9" s="54">
        <v>3181</v>
      </c>
      <c r="F9" s="54">
        <v>4537</v>
      </c>
      <c r="G9" s="54">
        <v>3131</v>
      </c>
      <c r="H9" s="54">
        <v>10194</v>
      </c>
      <c r="I9" s="54">
        <v>6291</v>
      </c>
      <c r="J9" s="54">
        <v>3982</v>
      </c>
      <c r="K9" s="54">
        <v>4836</v>
      </c>
      <c r="L9" s="54">
        <v>7918</v>
      </c>
      <c r="M9" s="54">
        <v>8438</v>
      </c>
      <c r="N9" s="54">
        <v>5591</v>
      </c>
      <c r="O9" s="54">
        <v>4018</v>
      </c>
      <c r="P9" s="55">
        <v>5552</v>
      </c>
      <c r="Q9" s="57">
        <v>81958</v>
      </c>
      <c r="R9" s="108">
        <f t="shared" ref="R9:R15" si="0">Q9/$Q$16</f>
        <v>6.0458525221542825E-2</v>
      </c>
    </row>
    <row r="10" spans="1:19" ht="20.100000000000001" customHeight="1" x14ac:dyDescent="0.2">
      <c r="A10" s="85" t="s">
        <v>5</v>
      </c>
      <c r="B10" s="86"/>
      <c r="C10" s="53">
        <v>6842</v>
      </c>
      <c r="D10" s="54">
        <v>12481</v>
      </c>
      <c r="E10" s="54">
        <v>2617</v>
      </c>
      <c r="F10" s="54">
        <v>5881</v>
      </c>
      <c r="G10" s="54">
        <v>4592</v>
      </c>
      <c r="H10" s="54">
        <v>15136</v>
      </c>
      <c r="I10" s="54">
        <v>7867</v>
      </c>
      <c r="J10" s="54">
        <v>5766</v>
      </c>
      <c r="K10" s="54">
        <v>6639</v>
      </c>
      <c r="L10" s="54">
        <v>10796</v>
      </c>
      <c r="M10" s="54">
        <v>11590</v>
      </c>
      <c r="N10" s="54">
        <v>7896</v>
      </c>
      <c r="O10" s="54">
        <v>6128</v>
      </c>
      <c r="P10" s="55">
        <v>7707</v>
      </c>
      <c r="Q10" s="57">
        <v>111938</v>
      </c>
      <c r="R10" s="108">
        <f t="shared" si="0"/>
        <v>8.2574079360758681E-2</v>
      </c>
    </row>
    <row r="11" spans="1:19" ht="20.100000000000001" customHeight="1" x14ac:dyDescent="0.2">
      <c r="A11" s="85" t="s">
        <v>6</v>
      </c>
      <c r="B11" s="86"/>
      <c r="C11" s="53">
        <v>3157</v>
      </c>
      <c r="D11" s="54">
        <v>5811</v>
      </c>
      <c r="E11" s="54">
        <v>1092</v>
      </c>
      <c r="F11" s="54">
        <v>2499</v>
      </c>
      <c r="G11" s="54">
        <v>2045</v>
      </c>
      <c r="H11" s="54">
        <v>7651</v>
      </c>
      <c r="I11" s="54">
        <v>3889</v>
      </c>
      <c r="J11" s="54">
        <v>2595</v>
      </c>
      <c r="K11" s="54">
        <v>2957</v>
      </c>
      <c r="L11" s="54">
        <v>4344</v>
      </c>
      <c r="M11" s="54">
        <v>4643</v>
      </c>
      <c r="N11" s="54">
        <v>3470</v>
      </c>
      <c r="O11" s="54">
        <v>2895</v>
      </c>
      <c r="P11" s="55">
        <v>3764</v>
      </c>
      <c r="Q11" s="57">
        <v>50812</v>
      </c>
      <c r="R11" s="108">
        <f t="shared" si="0"/>
        <v>3.7482839790588272E-2</v>
      </c>
    </row>
    <row r="12" spans="1:19" ht="20.100000000000001" customHeight="1" x14ac:dyDescent="0.2">
      <c r="A12" s="85" t="s">
        <v>7</v>
      </c>
      <c r="B12" s="86"/>
      <c r="C12" s="53">
        <v>3772</v>
      </c>
      <c r="D12" s="54">
        <v>7125</v>
      </c>
      <c r="E12" s="54">
        <v>1286</v>
      </c>
      <c r="F12" s="54">
        <v>3164</v>
      </c>
      <c r="G12" s="54">
        <v>2610</v>
      </c>
      <c r="H12" s="54">
        <v>9724</v>
      </c>
      <c r="I12" s="54">
        <v>4509</v>
      </c>
      <c r="J12" s="54">
        <v>3085</v>
      </c>
      <c r="K12" s="54">
        <v>3364</v>
      </c>
      <c r="L12" s="54">
        <v>5163</v>
      </c>
      <c r="M12" s="54">
        <v>5510</v>
      </c>
      <c r="N12" s="54">
        <v>4288</v>
      </c>
      <c r="O12" s="54">
        <v>3354</v>
      </c>
      <c r="P12" s="55">
        <v>4357</v>
      </c>
      <c r="Q12" s="58">
        <v>61311</v>
      </c>
      <c r="R12" s="108">
        <f t="shared" si="0"/>
        <v>4.5227709800849364E-2</v>
      </c>
    </row>
    <row r="13" spans="1:19" ht="20.100000000000001" customHeight="1" x14ac:dyDescent="0.2">
      <c r="A13" s="85" t="s">
        <v>8</v>
      </c>
      <c r="B13" s="86"/>
      <c r="C13" s="53">
        <v>1284</v>
      </c>
      <c r="D13" s="54">
        <v>2382</v>
      </c>
      <c r="E13" s="54">
        <v>450</v>
      </c>
      <c r="F13" s="54">
        <v>1064</v>
      </c>
      <c r="G13" s="54">
        <v>958</v>
      </c>
      <c r="H13" s="54">
        <v>3284</v>
      </c>
      <c r="I13" s="54">
        <v>1496</v>
      </c>
      <c r="J13" s="54">
        <v>1019</v>
      </c>
      <c r="K13" s="54">
        <v>1239</v>
      </c>
      <c r="L13" s="54">
        <v>1616</v>
      </c>
      <c r="M13" s="54">
        <v>1735</v>
      </c>
      <c r="N13" s="54">
        <v>1664</v>
      </c>
      <c r="O13" s="54">
        <v>1069</v>
      </c>
      <c r="P13" s="55">
        <v>1411</v>
      </c>
      <c r="Q13" s="57">
        <v>20671</v>
      </c>
      <c r="R13" s="108">
        <f t="shared" si="0"/>
        <v>1.5248519666835594E-2</v>
      </c>
    </row>
    <row r="14" spans="1:19" ht="20.100000000000001" customHeight="1" x14ac:dyDescent="0.2">
      <c r="A14" s="85" t="s">
        <v>9</v>
      </c>
      <c r="B14" s="86"/>
      <c r="C14" s="53">
        <v>709</v>
      </c>
      <c r="D14" s="54">
        <v>1417</v>
      </c>
      <c r="E14" s="54">
        <v>220</v>
      </c>
      <c r="F14" s="54">
        <v>609</v>
      </c>
      <c r="G14" s="54">
        <v>584</v>
      </c>
      <c r="H14" s="54">
        <v>1939</v>
      </c>
      <c r="I14" s="54">
        <v>778</v>
      </c>
      <c r="J14" s="54">
        <v>686</v>
      </c>
      <c r="K14" s="54">
        <v>662</v>
      </c>
      <c r="L14" s="54">
        <v>902</v>
      </c>
      <c r="M14" s="54">
        <v>1141</v>
      </c>
      <c r="N14" s="54">
        <v>1015</v>
      </c>
      <c r="O14" s="54">
        <v>629</v>
      </c>
      <c r="P14" s="55">
        <v>661</v>
      </c>
      <c r="Q14" s="57">
        <v>11952</v>
      </c>
      <c r="R14" s="108">
        <f t="shared" si="0"/>
        <v>8.8167145787827889E-3</v>
      </c>
    </row>
    <row r="15" spans="1:19" ht="20.100000000000001" customHeight="1" x14ac:dyDescent="0.2">
      <c r="A15" s="104" t="s">
        <v>15</v>
      </c>
      <c r="B15" s="105"/>
      <c r="C15" s="59">
        <v>901</v>
      </c>
      <c r="D15" s="54">
        <v>1565</v>
      </c>
      <c r="E15" s="60">
        <v>373</v>
      </c>
      <c r="F15" s="60">
        <v>817</v>
      </c>
      <c r="G15" s="60">
        <v>621</v>
      </c>
      <c r="H15" s="60">
        <v>1977</v>
      </c>
      <c r="I15" s="60">
        <v>922</v>
      </c>
      <c r="J15" s="60">
        <v>681</v>
      </c>
      <c r="K15" s="60">
        <v>901</v>
      </c>
      <c r="L15" s="60">
        <v>1442</v>
      </c>
      <c r="M15" s="60">
        <v>1525</v>
      </c>
      <c r="N15" s="60">
        <v>1147</v>
      </c>
      <c r="O15" s="60">
        <v>672</v>
      </c>
      <c r="P15" s="61">
        <v>768</v>
      </c>
      <c r="Q15" s="57">
        <v>14312</v>
      </c>
      <c r="R15" s="108">
        <f>Q15/$Q$16</f>
        <v>1.0557632116092643E-2</v>
      </c>
      <c r="S15" s="20"/>
    </row>
    <row r="16" spans="1:19" ht="30" customHeight="1" thickBot="1" x14ac:dyDescent="0.25">
      <c r="A16" s="106" t="s">
        <v>34</v>
      </c>
      <c r="B16" s="107"/>
      <c r="C16" s="49">
        <v>81348</v>
      </c>
      <c r="D16" s="75">
        <v>150638</v>
      </c>
      <c r="E16" s="50">
        <v>33487</v>
      </c>
      <c r="F16" s="50">
        <v>75634</v>
      </c>
      <c r="G16" s="50">
        <v>61505</v>
      </c>
      <c r="H16" s="50">
        <v>140689</v>
      </c>
      <c r="I16" s="50">
        <v>86036</v>
      </c>
      <c r="J16" s="50">
        <v>69171</v>
      </c>
      <c r="K16" s="50">
        <v>87284</v>
      </c>
      <c r="L16" s="50">
        <v>176472</v>
      </c>
      <c r="M16" s="50">
        <v>157907</v>
      </c>
      <c r="N16" s="50">
        <v>98995</v>
      </c>
      <c r="O16" s="50">
        <v>65585</v>
      </c>
      <c r="P16" s="51">
        <v>70856</v>
      </c>
      <c r="Q16" s="52">
        <v>1355607</v>
      </c>
      <c r="R16" s="109"/>
      <c r="S16" s="21"/>
    </row>
    <row r="17" spans="1:18" ht="20.100000000000001" customHeight="1" x14ac:dyDescent="0.2">
      <c r="A17" s="99" t="s">
        <v>2</v>
      </c>
      <c r="B17" s="9" t="s">
        <v>10</v>
      </c>
      <c r="C17" s="62">
        <f>SUM(C6:C9)</f>
        <v>64683</v>
      </c>
      <c r="D17" s="62">
        <f>SUM(D6:D9)</f>
        <v>119857</v>
      </c>
      <c r="E17" s="62">
        <f t="shared" ref="E17:R17" si="1">SUM(E6:E9)</f>
        <v>27449</v>
      </c>
      <c r="F17" s="62">
        <f t="shared" si="1"/>
        <v>61600</v>
      </c>
      <c r="G17" s="62">
        <f t="shared" si="1"/>
        <v>50095</v>
      </c>
      <c r="H17" s="62">
        <f t="shared" si="1"/>
        <v>100978</v>
      </c>
      <c r="I17" s="62">
        <f t="shared" si="1"/>
        <v>66575</v>
      </c>
      <c r="J17" s="62">
        <f t="shared" si="1"/>
        <v>55339</v>
      </c>
      <c r="K17" s="62">
        <f t="shared" si="1"/>
        <v>71522</v>
      </c>
      <c r="L17" s="62">
        <f>SUM(L6:L9)</f>
        <v>152209</v>
      </c>
      <c r="M17" s="62">
        <f t="shared" si="1"/>
        <v>131763</v>
      </c>
      <c r="N17" s="62">
        <f t="shared" si="1"/>
        <v>79515</v>
      </c>
      <c r="O17" s="62">
        <f t="shared" si="1"/>
        <v>50838</v>
      </c>
      <c r="P17" s="63">
        <f t="shared" si="1"/>
        <v>52188</v>
      </c>
      <c r="Q17" s="64">
        <f t="shared" si="1"/>
        <v>1084611</v>
      </c>
      <c r="R17" s="110">
        <f t="shared" si="1"/>
        <v>0.80009250468609272</v>
      </c>
    </row>
    <row r="18" spans="1:18" ht="20.100000000000001" customHeight="1" x14ac:dyDescent="0.2">
      <c r="A18" s="100"/>
      <c r="B18" s="10" t="s">
        <v>11</v>
      </c>
      <c r="C18" s="65">
        <f>SUM(C10:C15)</f>
        <v>16665</v>
      </c>
      <c r="D18" s="65">
        <f t="shared" ref="D18:R18" si="2">SUM(D10:D15)</f>
        <v>30781</v>
      </c>
      <c r="E18" s="65">
        <f t="shared" si="2"/>
        <v>6038</v>
      </c>
      <c r="F18" s="65">
        <f t="shared" si="2"/>
        <v>14034</v>
      </c>
      <c r="G18" s="65">
        <f t="shared" si="2"/>
        <v>11410</v>
      </c>
      <c r="H18" s="65">
        <f t="shared" si="2"/>
        <v>39711</v>
      </c>
      <c r="I18" s="65">
        <f t="shared" si="2"/>
        <v>19461</v>
      </c>
      <c r="J18" s="65">
        <f t="shared" si="2"/>
        <v>13832</v>
      </c>
      <c r="K18" s="65">
        <f t="shared" si="2"/>
        <v>15762</v>
      </c>
      <c r="L18" s="65">
        <f t="shared" si="2"/>
        <v>24263</v>
      </c>
      <c r="M18" s="65">
        <f t="shared" si="2"/>
        <v>26144</v>
      </c>
      <c r="N18" s="65">
        <f t="shared" si="2"/>
        <v>19480</v>
      </c>
      <c r="O18" s="65">
        <f t="shared" si="2"/>
        <v>14747</v>
      </c>
      <c r="P18" s="66">
        <f t="shared" si="2"/>
        <v>18668</v>
      </c>
      <c r="Q18" s="67">
        <f t="shared" si="2"/>
        <v>270996</v>
      </c>
      <c r="R18" s="111">
        <f t="shared" si="2"/>
        <v>0.19990749531390736</v>
      </c>
    </row>
    <row r="19" spans="1:18" ht="20.100000000000001" customHeight="1" x14ac:dyDescent="0.2">
      <c r="A19" s="100"/>
      <c r="B19" s="11" t="s">
        <v>12</v>
      </c>
      <c r="C19" s="68">
        <f>SUM(C11:C15)</f>
        <v>9823</v>
      </c>
      <c r="D19" s="68">
        <f t="shared" ref="D19:R19" si="3">SUM(D11:D15)</f>
        <v>18300</v>
      </c>
      <c r="E19" s="68">
        <f t="shared" si="3"/>
        <v>3421</v>
      </c>
      <c r="F19" s="68">
        <f t="shared" si="3"/>
        <v>8153</v>
      </c>
      <c r="G19" s="68">
        <f t="shared" si="3"/>
        <v>6818</v>
      </c>
      <c r="H19" s="68">
        <f t="shared" si="3"/>
        <v>24575</v>
      </c>
      <c r="I19" s="68">
        <f t="shared" si="3"/>
        <v>11594</v>
      </c>
      <c r="J19" s="68">
        <f t="shared" si="3"/>
        <v>8066</v>
      </c>
      <c r="K19" s="68">
        <f t="shared" si="3"/>
        <v>9123</v>
      </c>
      <c r="L19" s="68">
        <f t="shared" si="3"/>
        <v>13467</v>
      </c>
      <c r="M19" s="68">
        <f t="shared" si="3"/>
        <v>14554</v>
      </c>
      <c r="N19" s="68">
        <f t="shared" si="3"/>
        <v>11584</v>
      </c>
      <c r="O19" s="68">
        <f t="shared" si="3"/>
        <v>8619</v>
      </c>
      <c r="P19" s="69">
        <f t="shared" si="3"/>
        <v>10961</v>
      </c>
      <c r="Q19" s="70">
        <f t="shared" si="3"/>
        <v>159058</v>
      </c>
      <c r="R19" s="112">
        <f t="shared" si="3"/>
        <v>0.11733341595314867</v>
      </c>
    </row>
    <row r="20" spans="1:18" ht="20.100000000000001" customHeight="1" x14ac:dyDescent="0.2">
      <c r="A20" s="100"/>
      <c r="B20" s="11" t="s">
        <v>13</v>
      </c>
      <c r="C20" s="68">
        <f>SUM(C12:C15)</f>
        <v>6666</v>
      </c>
      <c r="D20" s="68">
        <f t="shared" ref="D20:R20" si="4">SUM(D12:D15)</f>
        <v>12489</v>
      </c>
      <c r="E20" s="68">
        <f t="shared" si="4"/>
        <v>2329</v>
      </c>
      <c r="F20" s="68">
        <f t="shared" si="4"/>
        <v>5654</v>
      </c>
      <c r="G20" s="68">
        <f t="shared" si="4"/>
        <v>4773</v>
      </c>
      <c r="H20" s="68">
        <f t="shared" si="4"/>
        <v>16924</v>
      </c>
      <c r="I20" s="68">
        <f t="shared" si="4"/>
        <v>7705</v>
      </c>
      <c r="J20" s="68">
        <f t="shared" si="4"/>
        <v>5471</v>
      </c>
      <c r="K20" s="68">
        <f t="shared" si="4"/>
        <v>6166</v>
      </c>
      <c r="L20" s="68">
        <f t="shared" si="4"/>
        <v>9123</v>
      </c>
      <c r="M20" s="68">
        <f t="shared" si="4"/>
        <v>9911</v>
      </c>
      <c r="N20" s="68">
        <f t="shared" si="4"/>
        <v>8114</v>
      </c>
      <c r="O20" s="68">
        <f t="shared" si="4"/>
        <v>5724</v>
      </c>
      <c r="P20" s="69">
        <f t="shared" si="4"/>
        <v>7197</v>
      </c>
      <c r="Q20" s="70">
        <f t="shared" si="4"/>
        <v>108246</v>
      </c>
      <c r="R20" s="112">
        <f t="shared" si="4"/>
        <v>7.9850576162560388E-2</v>
      </c>
    </row>
    <row r="21" spans="1:18" ht="20.100000000000001" customHeight="1" thickBot="1" x14ac:dyDescent="0.25">
      <c r="A21" s="101"/>
      <c r="B21" s="12" t="s">
        <v>14</v>
      </c>
      <c r="C21" s="71">
        <f>SUM(C13:C15)</f>
        <v>2894</v>
      </c>
      <c r="D21" s="71">
        <f t="shared" ref="D21:R21" si="5">SUM(D13:D15)</f>
        <v>5364</v>
      </c>
      <c r="E21" s="71">
        <f t="shared" si="5"/>
        <v>1043</v>
      </c>
      <c r="F21" s="71">
        <f t="shared" si="5"/>
        <v>2490</v>
      </c>
      <c r="G21" s="71">
        <f t="shared" si="5"/>
        <v>2163</v>
      </c>
      <c r="H21" s="71">
        <f t="shared" si="5"/>
        <v>7200</v>
      </c>
      <c r="I21" s="71">
        <f t="shared" si="5"/>
        <v>3196</v>
      </c>
      <c r="J21" s="71">
        <f t="shared" si="5"/>
        <v>2386</v>
      </c>
      <c r="K21" s="71">
        <f t="shared" si="5"/>
        <v>2802</v>
      </c>
      <c r="L21" s="71">
        <f t="shared" si="5"/>
        <v>3960</v>
      </c>
      <c r="M21" s="71">
        <f t="shared" si="5"/>
        <v>4401</v>
      </c>
      <c r="N21" s="71">
        <f t="shared" si="5"/>
        <v>3826</v>
      </c>
      <c r="O21" s="71">
        <f t="shared" si="5"/>
        <v>2370</v>
      </c>
      <c r="P21" s="72">
        <f t="shared" si="5"/>
        <v>2840</v>
      </c>
      <c r="Q21" s="73">
        <f t="shared" si="5"/>
        <v>46935</v>
      </c>
      <c r="R21" s="113">
        <f t="shared" si="5"/>
        <v>3.4622866361711024E-2</v>
      </c>
    </row>
    <row r="22" spans="1:18" ht="20.100000000000001" customHeight="1" x14ac:dyDescent="0.2">
      <c r="A22" s="22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  <c r="R22" s="26"/>
    </row>
    <row r="23" spans="1:18" ht="20.100000000000001" customHeight="1" x14ac:dyDescent="0.2">
      <c r="A23" s="78" t="s">
        <v>42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</row>
    <row r="24" spans="1:18" ht="20.100000000000001" customHeight="1" x14ac:dyDescent="0.2">
      <c r="A24" s="78" t="s">
        <v>4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</row>
    <row r="25" spans="1:18" ht="20.100000000000001" customHeight="1" thickBot="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8"/>
    </row>
    <row r="26" spans="1:18" ht="20.100000000000001" customHeight="1" x14ac:dyDescent="0.2">
      <c r="A26" s="3"/>
      <c r="B26" s="4" t="s">
        <v>16</v>
      </c>
      <c r="C26" s="79" t="s">
        <v>20</v>
      </c>
      <c r="D26" s="81" t="s">
        <v>36</v>
      </c>
      <c r="E26" s="81" t="s">
        <v>27</v>
      </c>
      <c r="F26" s="81" t="s">
        <v>37</v>
      </c>
      <c r="G26" s="81" t="s">
        <v>18</v>
      </c>
      <c r="H26" s="81" t="s">
        <v>38</v>
      </c>
      <c r="I26" s="81" t="s">
        <v>28</v>
      </c>
      <c r="J26" s="81" t="s">
        <v>25</v>
      </c>
      <c r="K26" s="81" t="s">
        <v>17</v>
      </c>
      <c r="L26" s="81" t="s">
        <v>39</v>
      </c>
      <c r="M26" s="81" t="s">
        <v>40</v>
      </c>
      <c r="N26" s="81" t="s">
        <v>24</v>
      </c>
      <c r="O26" s="81" t="s">
        <v>21</v>
      </c>
      <c r="P26" s="87" t="s">
        <v>23</v>
      </c>
      <c r="Q26" s="76" t="s">
        <v>0</v>
      </c>
      <c r="R26" s="83" t="s">
        <v>1</v>
      </c>
    </row>
    <row r="27" spans="1:18" ht="20.100000000000001" customHeight="1" thickBot="1" x14ac:dyDescent="0.25">
      <c r="A27" s="5" t="s">
        <v>33</v>
      </c>
      <c r="B27" s="6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7"/>
      <c r="Q27" s="98"/>
      <c r="R27" s="84"/>
    </row>
    <row r="28" spans="1:18" ht="20.100000000000001" customHeight="1" x14ac:dyDescent="0.2">
      <c r="A28" s="91"/>
      <c r="B28" s="9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8"/>
      <c r="R28" s="37"/>
    </row>
    <row r="29" spans="1:18" ht="20.100000000000001" customHeight="1" x14ac:dyDescent="0.2">
      <c r="A29" s="93" t="s">
        <v>30</v>
      </c>
      <c r="B29" s="94"/>
      <c r="C29" s="114">
        <f>C7/$C$46*100000</f>
        <v>7703.9069113799642</v>
      </c>
      <c r="D29" s="114">
        <f>D7/D$46*100000</f>
        <v>7703.9524363826858</v>
      </c>
      <c r="E29" s="114">
        <f t="shared" ref="D29:P37" si="6">E7/E$46*100000</f>
        <v>6934.9750166271597</v>
      </c>
      <c r="F29" s="114">
        <f t="shared" si="6"/>
        <v>8836.6554360945684</v>
      </c>
      <c r="G29" s="114">
        <f t="shared" si="6"/>
        <v>9116.9181346135865</v>
      </c>
      <c r="H29" s="114">
        <f t="shared" si="6"/>
        <v>6232.6390797327613</v>
      </c>
      <c r="I29" s="114">
        <f t="shared" si="6"/>
        <v>7910.8471892319867</v>
      </c>
      <c r="J29" s="114">
        <f t="shared" si="6"/>
        <v>8294.1698760907802</v>
      </c>
      <c r="K29" s="114">
        <f t="shared" si="6"/>
        <v>9230.7692307692305</v>
      </c>
      <c r="L29" s="114">
        <f t="shared" si="6"/>
        <v>9188.2708100838408</v>
      </c>
      <c r="M29" s="114">
        <f t="shared" si="6"/>
        <v>7259.0991089301369</v>
      </c>
      <c r="N29" s="114">
        <f t="shared" si="6"/>
        <v>7841.8419607202759</v>
      </c>
      <c r="O29" s="114">
        <f t="shared" si="6"/>
        <v>7526.3644916323283</v>
      </c>
      <c r="P29" s="114">
        <f t="shared" si="6"/>
        <v>6535.9465835805995</v>
      </c>
      <c r="Q29" s="115">
        <f>Q7/$Q$46*100000</f>
        <v>7836.6286264265091</v>
      </c>
      <c r="R29" s="116">
        <f t="shared" ref="R29:R37" si="7">Q29/$Q$38</f>
        <v>0.63066729516740472</v>
      </c>
    </row>
    <row r="30" spans="1:18" ht="20.100000000000001" customHeight="1" x14ac:dyDescent="0.2">
      <c r="A30" s="93" t="s">
        <v>31</v>
      </c>
      <c r="B30" s="94"/>
      <c r="C30" s="114">
        <f t="shared" ref="C30:C36" si="8">C8/$C$46*100000</f>
        <v>1362.0073879371184</v>
      </c>
      <c r="D30" s="114">
        <f t="shared" si="6"/>
        <v>1327.7010565806288</v>
      </c>
      <c r="E30" s="114">
        <f t="shared" si="6"/>
        <v>1342.1101996964478</v>
      </c>
      <c r="F30" s="114">
        <f t="shared" si="6"/>
        <v>1427.8955898568686</v>
      </c>
      <c r="G30" s="114">
        <f t="shared" si="6"/>
        <v>1331.2747222432336</v>
      </c>
      <c r="H30" s="114">
        <f t="shared" si="6"/>
        <v>1443.9212151396948</v>
      </c>
      <c r="I30" s="114">
        <f t="shared" si="6"/>
        <v>1635.3127474267617</v>
      </c>
      <c r="J30" s="114">
        <f t="shared" si="6"/>
        <v>1387.2629691838731</v>
      </c>
      <c r="K30" s="114">
        <f t="shared" si="6"/>
        <v>1618.8337888845504</v>
      </c>
      <c r="L30" s="114">
        <f t="shared" si="6"/>
        <v>1133.8598449080037</v>
      </c>
      <c r="M30" s="114">
        <f t="shared" si="6"/>
        <v>1152.0138588133391</v>
      </c>
      <c r="N30" s="114">
        <f t="shared" si="6"/>
        <v>1303.1387161102286</v>
      </c>
      <c r="O30" s="114">
        <f t="shared" si="6"/>
        <v>1518.409263455598</v>
      </c>
      <c r="P30" s="114">
        <f t="shared" si="6"/>
        <v>1518.6580955374629</v>
      </c>
      <c r="Q30" s="115">
        <f>Q8/$Q$46*100000</f>
        <v>1354.0125578624136</v>
      </c>
      <c r="R30" s="116">
        <f t="shared" si="7"/>
        <v>0.10896668429714512</v>
      </c>
    </row>
    <row r="31" spans="1:18" ht="20.100000000000001" customHeight="1" x14ac:dyDescent="0.2">
      <c r="A31" s="93" t="s">
        <v>32</v>
      </c>
      <c r="B31" s="94"/>
      <c r="C31" s="114">
        <f t="shared" si="8"/>
        <v>836.15649689924021</v>
      </c>
      <c r="D31" s="114">
        <f t="shared" si="6"/>
        <v>718.02580728079954</v>
      </c>
      <c r="E31" s="114">
        <f t="shared" si="6"/>
        <v>1084.9434676580431</v>
      </c>
      <c r="F31" s="114">
        <f t="shared" si="6"/>
        <v>816.12021808775671</v>
      </c>
      <c r="G31" s="114">
        <f t="shared" si="6"/>
        <v>696.56102194912501</v>
      </c>
      <c r="H31" s="114">
        <f t="shared" si="6"/>
        <v>861.98950967053463</v>
      </c>
      <c r="I31" s="114">
        <f t="shared" si="6"/>
        <v>996.19952494061761</v>
      </c>
      <c r="J31" s="114">
        <f t="shared" si="6"/>
        <v>750.65649453596723</v>
      </c>
      <c r="K31" s="114">
        <f t="shared" si="6"/>
        <v>786.80203045685278</v>
      </c>
      <c r="L31" s="114">
        <f t="shared" si="6"/>
        <v>566.42916416287517</v>
      </c>
      <c r="M31" s="114">
        <f t="shared" si="6"/>
        <v>575.49540824503913</v>
      </c>
      <c r="N31" s="114">
        <f t="shared" si="6"/>
        <v>691.65070835127096</v>
      </c>
      <c r="O31" s="114">
        <f t="shared" si="6"/>
        <v>776.20463365961746</v>
      </c>
      <c r="P31" s="114">
        <f t="shared" si="6"/>
        <v>958.8979581967468</v>
      </c>
      <c r="Q31" s="115">
        <f t="shared" ref="Q31:Q38" si="9">Q9/$Q$46*100000</f>
        <v>751.25349466061687</v>
      </c>
      <c r="R31" s="116">
        <f t="shared" si="7"/>
        <v>6.0458525221542818E-2</v>
      </c>
    </row>
    <row r="32" spans="1:18" ht="20.100000000000001" customHeight="1" x14ac:dyDescent="0.2">
      <c r="A32" s="93" t="s">
        <v>5</v>
      </c>
      <c r="B32" s="94"/>
      <c r="C32" s="114">
        <f t="shared" si="8"/>
        <v>1047.4153701546322</v>
      </c>
      <c r="D32" s="114">
        <f t="shared" si="6"/>
        <v>1015.2577433637316</v>
      </c>
      <c r="E32" s="114">
        <f t="shared" si="6"/>
        <v>892.58002353382574</v>
      </c>
      <c r="F32" s="114">
        <f t="shared" si="6"/>
        <v>1057.8803179577028</v>
      </c>
      <c r="G32" s="114">
        <f t="shared" si="6"/>
        <v>1021.5931692080429</v>
      </c>
      <c r="H32" s="114">
        <f t="shared" si="6"/>
        <v>1279.8776945628028</v>
      </c>
      <c r="I32" s="114">
        <f t="shared" si="6"/>
        <v>1245.7640538400633</v>
      </c>
      <c r="J32" s="114">
        <f t="shared" si="6"/>
        <v>1086.9626688835729</v>
      </c>
      <c r="K32" s="114">
        <f t="shared" si="6"/>
        <v>1080.1444748145257</v>
      </c>
      <c r="L32" s="114">
        <f t="shared" si="6"/>
        <v>772.31235871462502</v>
      </c>
      <c r="M32" s="114">
        <f t="shared" si="6"/>
        <v>790.47070177293233</v>
      </c>
      <c r="N32" s="114">
        <f t="shared" si="6"/>
        <v>976.79735166189153</v>
      </c>
      <c r="O32" s="114">
        <f t="shared" si="6"/>
        <v>1183.8183163429906</v>
      </c>
      <c r="P32" s="114">
        <f t="shared" si="6"/>
        <v>1331.0926808037334</v>
      </c>
      <c r="Q32" s="115">
        <f t="shared" si="9"/>
        <v>1026.0598560887299</v>
      </c>
      <c r="R32" s="116">
        <f t="shared" si="7"/>
        <v>8.2574079360758681E-2</v>
      </c>
    </row>
    <row r="33" spans="1:19" ht="20.100000000000001" customHeight="1" x14ac:dyDescent="0.2">
      <c r="A33" s="93" t="s">
        <v>6</v>
      </c>
      <c r="B33" s="94"/>
      <c r="C33" s="114">
        <f t="shared" si="8"/>
        <v>483.2929441067194</v>
      </c>
      <c r="D33" s="114">
        <f t="shared" si="6"/>
        <v>472.69151083139531</v>
      </c>
      <c r="E33" s="114">
        <f t="shared" si="6"/>
        <v>372.44837053837887</v>
      </c>
      <c r="F33" s="114">
        <f t="shared" si="6"/>
        <v>449.52268569568093</v>
      </c>
      <c r="G33" s="114">
        <f t="shared" si="6"/>
        <v>454.9560172104633</v>
      </c>
      <c r="H33" s="114">
        <f t="shared" si="6"/>
        <v>646.957204089588</v>
      </c>
      <c r="I33" s="114">
        <f t="shared" si="6"/>
        <v>615.83531274742677</v>
      </c>
      <c r="J33" s="114">
        <f t="shared" si="6"/>
        <v>489.18975472647787</v>
      </c>
      <c r="K33" s="114">
        <f t="shared" si="6"/>
        <v>481.09462449563972</v>
      </c>
      <c r="L33" s="114">
        <f t="shared" si="6"/>
        <v>310.75628809339861</v>
      </c>
      <c r="M33" s="114">
        <f t="shared" si="6"/>
        <v>316.66570046002806</v>
      </c>
      <c r="N33" s="114">
        <f t="shared" si="6"/>
        <v>429.2663133569863</v>
      </c>
      <c r="O33" s="114">
        <f t="shared" si="6"/>
        <v>559.26142718879851</v>
      </c>
      <c r="P33" s="114">
        <f t="shared" si="6"/>
        <v>650.08860134231895</v>
      </c>
      <c r="Q33" s="115">
        <f t="shared" si="9"/>
        <v>465.75920069664051</v>
      </c>
      <c r="R33" s="116">
        <f t="shared" si="7"/>
        <v>3.7482839790588272E-2</v>
      </c>
    </row>
    <row r="34" spans="1:19" ht="20.100000000000001" customHeight="1" x14ac:dyDescent="0.2">
      <c r="A34" s="93" t="s">
        <v>7</v>
      </c>
      <c r="B34" s="94"/>
      <c r="C34" s="114">
        <f t="shared" si="8"/>
        <v>577.44092023140502</v>
      </c>
      <c r="D34" s="114">
        <f t="shared" si="6"/>
        <v>579.57787208289312</v>
      </c>
      <c r="E34" s="114">
        <f t="shared" si="6"/>
        <v>438.61593819812754</v>
      </c>
      <c r="F34" s="114">
        <f t="shared" si="6"/>
        <v>569.14356844383121</v>
      </c>
      <c r="G34" s="114">
        <f t="shared" si="6"/>
        <v>580.65291194098256</v>
      </c>
      <c r="H34" s="114">
        <f t="shared" si="6"/>
        <v>822.2470072627309</v>
      </c>
      <c r="I34" s="114">
        <f t="shared" si="6"/>
        <v>714.01425178147269</v>
      </c>
      <c r="J34" s="114">
        <f t="shared" si="6"/>
        <v>581.56084521432922</v>
      </c>
      <c r="K34" s="114">
        <f t="shared" si="6"/>
        <v>547.31224781986202</v>
      </c>
      <c r="L34" s="114">
        <f t="shared" si="6"/>
        <v>369.34500815520647</v>
      </c>
      <c r="M34" s="114">
        <f t="shared" si="6"/>
        <v>375.79754674450879</v>
      </c>
      <c r="N34" s="114">
        <f t="shared" si="6"/>
        <v>530.45935206765341</v>
      </c>
      <c r="O34" s="114">
        <f t="shared" si="6"/>
        <v>647.93189181044227</v>
      </c>
      <c r="P34" s="114">
        <f t="shared" si="6"/>
        <v>752.5069171223389</v>
      </c>
      <c r="Q34" s="115">
        <f t="shared" si="9"/>
        <v>561.99642513405752</v>
      </c>
      <c r="R34" s="116">
        <f t="shared" si="7"/>
        <v>4.5227709800849364E-2</v>
      </c>
    </row>
    <row r="35" spans="1:19" ht="20.100000000000001" customHeight="1" x14ac:dyDescent="0.2">
      <c r="A35" s="93" t="s">
        <v>8</v>
      </c>
      <c r="B35" s="94"/>
      <c r="C35" s="114">
        <f t="shared" si="8"/>
        <v>196.56260381153871</v>
      </c>
      <c r="D35" s="114">
        <f t="shared" si="6"/>
        <v>193.76203386687035</v>
      </c>
      <c r="E35" s="114">
        <f t="shared" si="6"/>
        <v>153.48147137570558</v>
      </c>
      <c r="F35" s="114">
        <f t="shared" si="6"/>
        <v>191.39341239704061</v>
      </c>
      <c r="G35" s="114">
        <f t="shared" si="6"/>
        <v>213.1285400917476</v>
      </c>
      <c r="H35" s="114">
        <f t="shared" si="6"/>
        <v>277.69016576005845</v>
      </c>
      <c r="I35" s="114">
        <f t="shared" si="6"/>
        <v>236.89627870150434</v>
      </c>
      <c r="J35" s="114">
        <f t="shared" si="6"/>
        <v>192.09416572881733</v>
      </c>
      <c r="K35" s="114">
        <f t="shared" si="6"/>
        <v>201.58141351034752</v>
      </c>
      <c r="L35" s="114">
        <f t="shared" si="6"/>
        <v>115.6036283515037</v>
      </c>
      <c r="M35" s="114">
        <f t="shared" si="6"/>
        <v>118.33189539051232</v>
      </c>
      <c r="N35" s="114">
        <f t="shared" si="6"/>
        <v>205.84989781729834</v>
      </c>
      <c r="O35" s="114">
        <f t="shared" si="6"/>
        <v>206.5113871035667</v>
      </c>
      <c r="P35" s="114">
        <f t="shared" si="6"/>
        <v>243.69686941923806</v>
      </c>
      <c r="Q35" s="115">
        <f t="shared" si="9"/>
        <v>189.4770612768688</v>
      </c>
      <c r="R35" s="116">
        <f t="shared" si="7"/>
        <v>1.5248519666835596E-2</v>
      </c>
    </row>
    <row r="36" spans="1:19" ht="20.100000000000001" customHeight="1" x14ac:dyDescent="0.2">
      <c r="A36" s="93" t="s">
        <v>9</v>
      </c>
      <c r="B36" s="94"/>
      <c r="C36" s="114">
        <f t="shared" si="8"/>
        <v>108.53807328845868</v>
      </c>
      <c r="D36" s="114">
        <f t="shared" si="6"/>
        <v>115.26482031459081</v>
      </c>
      <c r="E36" s="114">
        <f t="shared" si="6"/>
        <v>75.035386005900506</v>
      </c>
      <c r="F36" s="114">
        <f t="shared" si="6"/>
        <v>109.5475452535693</v>
      </c>
      <c r="G36" s="114">
        <f t="shared" si="6"/>
        <v>129.92386995154553</v>
      </c>
      <c r="H36" s="114">
        <f t="shared" si="6"/>
        <v>163.95896206113073</v>
      </c>
      <c r="I36" s="114">
        <f t="shared" si="6"/>
        <v>123.19873317498021</v>
      </c>
      <c r="J36" s="114">
        <f t="shared" si="6"/>
        <v>129.31952668299184</v>
      </c>
      <c r="K36" s="114">
        <f t="shared" si="6"/>
        <v>107.70532344136406</v>
      </c>
      <c r="L36" s="114">
        <f t="shared" si="6"/>
        <v>64.526282656594276</v>
      </c>
      <c r="M36" s="114">
        <f t="shared" si="6"/>
        <v>77.81941938938013</v>
      </c>
      <c r="N36" s="114">
        <f t="shared" si="6"/>
        <v>125.56348935370059</v>
      </c>
      <c r="O36" s="114">
        <f t="shared" si="6"/>
        <v>121.51137744447472</v>
      </c>
      <c r="P36" s="114">
        <f t="shared" si="6"/>
        <v>114.16274322191096</v>
      </c>
      <c r="Q36" s="115">
        <f t="shared" si="9"/>
        <v>109.55589165406298</v>
      </c>
      <c r="R36" s="116">
        <f t="shared" si="7"/>
        <v>8.8167145787827889E-3</v>
      </c>
    </row>
    <row r="37" spans="1:19" ht="20.100000000000001" customHeight="1" x14ac:dyDescent="0.2">
      <c r="A37" s="93" t="s">
        <v>15</v>
      </c>
      <c r="B37" s="94"/>
      <c r="C37" s="114">
        <f>C15/$C$46*100000</f>
        <v>137.9306121761654</v>
      </c>
      <c r="D37" s="114">
        <f t="shared" si="6"/>
        <v>127.30377120136528</v>
      </c>
      <c r="E37" s="114">
        <f t="shared" si="6"/>
        <v>127.21908627364041</v>
      </c>
      <c r="F37" s="114">
        <f t="shared" si="6"/>
        <v>146.96279880487046</v>
      </c>
      <c r="G37" s="114">
        <f t="shared" si="6"/>
        <v>138.15534801354411</v>
      </c>
      <c r="H37" s="114">
        <f t="shared" si="6"/>
        <v>167.17218566005954</v>
      </c>
      <c r="I37" s="114">
        <f t="shared" si="6"/>
        <v>146.00158353127475</v>
      </c>
      <c r="J37" s="114">
        <f t="shared" si="6"/>
        <v>128.37696453515662</v>
      </c>
      <c r="K37" s="114">
        <f t="shared" si="6"/>
        <v>146.58987374723415</v>
      </c>
      <c r="L37" s="114">
        <f t="shared" si="6"/>
        <v>103.156207972072</v>
      </c>
      <c r="M37" s="114">
        <f t="shared" si="6"/>
        <v>104.00930286485952</v>
      </c>
      <c r="N37" s="114">
        <f t="shared" si="6"/>
        <v>141.89292836324589</v>
      </c>
      <c r="O37" s="114">
        <f t="shared" si="6"/>
        <v>129.8181965702496</v>
      </c>
      <c r="P37" s="114">
        <f t="shared" si="6"/>
        <v>132.64294522606295</v>
      </c>
      <c r="Q37" s="115">
        <f t="shared" si="9"/>
        <v>131.18841376781705</v>
      </c>
      <c r="R37" s="116">
        <f t="shared" si="7"/>
        <v>1.0557632116092645E-2</v>
      </c>
      <c r="S37" s="20"/>
    </row>
    <row r="38" spans="1:19" ht="30" customHeight="1" thickBot="1" x14ac:dyDescent="0.25">
      <c r="A38" s="102" t="s">
        <v>34</v>
      </c>
      <c r="B38" s="103"/>
      <c r="C38" s="49">
        <f>SUM(C28:C37)</f>
        <v>12453.251319985244</v>
      </c>
      <c r="D38" s="50">
        <f t="shared" ref="D38:P38" si="10">SUM(D28:D37)</f>
        <v>12253.537051904961</v>
      </c>
      <c r="E38" s="50">
        <f t="shared" si="10"/>
        <v>11421.40895990723</v>
      </c>
      <c r="F38" s="50">
        <f t="shared" si="10"/>
        <v>13605.121572591892</v>
      </c>
      <c r="G38" s="50">
        <f t="shared" si="10"/>
        <v>13683.163735222271</v>
      </c>
      <c r="H38" s="50">
        <f t="shared" si="10"/>
        <v>11896.453023939363</v>
      </c>
      <c r="I38" s="50">
        <f t="shared" si="10"/>
        <v>13624.069675376089</v>
      </c>
      <c r="J38" s="50">
        <f t="shared" si="10"/>
        <v>13039.593265581967</v>
      </c>
      <c r="K38" s="50">
        <f t="shared" si="10"/>
        <v>14200.833007939607</v>
      </c>
      <c r="L38" s="50">
        <f t="shared" si="10"/>
        <v>12624.259593098121</v>
      </c>
      <c r="M38" s="50">
        <f t="shared" si="10"/>
        <v>10769.702942610735</v>
      </c>
      <c r="N38" s="50">
        <f t="shared" si="10"/>
        <v>12246.460717802551</v>
      </c>
      <c r="O38" s="50">
        <f t="shared" si="10"/>
        <v>12669.830985208066</v>
      </c>
      <c r="P38" s="51">
        <f t="shared" si="10"/>
        <v>12237.693394450411</v>
      </c>
      <c r="Q38" s="52">
        <f t="shared" si="9"/>
        <v>12425.931527567716</v>
      </c>
      <c r="R38" s="117"/>
    </row>
    <row r="39" spans="1:19" ht="20.100000000000001" customHeight="1" x14ac:dyDescent="0.2">
      <c r="A39" s="99" t="s">
        <v>2</v>
      </c>
      <c r="B39" s="31" t="s">
        <v>10</v>
      </c>
      <c r="C39" s="118">
        <f>SUM(C28:C31)</f>
        <v>9902.0707962163233</v>
      </c>
      <c r="D39" s="118">
        <f t="shared" ref="D39:P39" si="11">SUM(D28:D31)</f>
        <v>9749.6793002441136</v>
      </c>
      <c r="E39" s="118">
        <f t="shared" si="11"/>
        <v>9362.0286839816508</v>
      </c>
      <c r="F39" s="118">
        <f t="shared" si="11"/>
        <v>11080.671244039195</v>
      </c>
      <c r="G39" s="118">
        <f t="shared" si="11"/>
        <v>11144.753878805945</v>
      </c>
      <c r="H39" s="118">
        <f t="shared" si="11"/>
        <v>8538.5498045429904</v>
      </c>
      <c r="I39" s="118">
        <f t="shared" si="11"/>
        <v>10542.359461599366</v>
      </c>
      <c r="J39" s="118">
        <f t="shared" si="11"/>
        <v>10432.089339810622</v>
      </c>
      <c r="K39" s="118">
        <f t="shared" si="11"/>
        <v>11636.405050110634</v>
      </c>
      <c r="L39" s="118">
        <f t="shared" si="11"/>
        <v>10888.55981915472</v>
      </c>
      <c r="M39" s="118">
        <f t="shared" si="11"/>
        <v>8986.608375988515</v>
      </c>
      <c r="N39" s="118">
        <f t="shared" si="11"/>
        <v>9836.6313851817758</v>
      </c>
      <c r="O39" s="118">
        <f t="shared" si="11"/>
        <v>9820.9783887475442</v>
      </c>
      <c r="P39" s="118">
        <f t="shared" si="11"/>
        <v>9013.5026373148085</v>
      </c>
      <c r="Q39" s="119">
        <f>SUM(Q28:Q31)</f>
        <v>9941.8946789495403</v>
      </c>
      <c r="R39" s="120">
        <f>SUM(R28:R31)</f>
        <v>0.80009250468609272</v>
      </c>
    </row>
    <row r="40" spans="1:19" ht="20.100000000000001" customHeight="1" x14ac:dyDescent="0.2">
      <c r="A40" s="100"/>
      <c r="B40" s="32" t="s">
        <v>11</v>
      </c>
      <c r="C40" s="121">
        <f>SUM(C32:C37)</f>
        <v>2551.1805237689196</v>
      </c>
      <c r="D40" s="121">
        <f t="shared" ref="D40:P40" si="12">SUM(D32:D37)</f>
        <v>2503.8577516608466</v>
      </c>
      <c r="E40" s="121">
        <f t="shared" si="12"/>
        <v>2059.3802759255786</v>
      </c>
      <c r="F40" s="121">
        <f t="shared" si="12"/>
        <v>2524.4503285526953</v>
      </c>
      <c r="G40" s="121">
        <f t="shared" si="12"/>
        <v>2538.409856416326</v>
      </c>
      <c r="H40" s="121">
        <f t="shared" si="12"/>
        <v>3357.9032193963703</v>
      </c>
      <c r="I40" s="121">
        <f t="shared" si="12"/>
        <v>3081.710213776722</v>
      </c>
      <c r="J40" s="121">
        <f t="shared" si="12"/>
        <v>2607.5039257713456</v>
      </c>
      <c r="K40" s="121">
        <f t="shared" si="12"/>
        <v>2564.4279578289734</v>
      </c>
      <c r="L40" s="121">
        <f t="shared" si="12"/>
        <v>1735.6997739434</v>
      </c>
      <c r="M40" s="121">
        <f t="shared" si="12"/>
        <v>1783.094566622221</v>
      </c>
      <c r="N40" s="121">
        <f t="shared" si="12"/>
        <v>2409.8293326207763</v>
      </c>
      <c r="O40" s="121">
        <f t="shared" si="12"/>
        <v>2848.8525964605228</v>
      </c>
      <c r="P40" s="121">
        <f t="shared" si="12"/>
        <v>3224.1907571356037</v>
      </c>
      <c r="Q40" s="122">
        <f>SUM(Q32:Q37)</f>
        <v>2484.0368486181769</v>
      </c>
      <c r="R40" s="123">
        <f>SUM(R32:R37)</f>
        <v>0.19990749531390736</v>
      </c>
    </row>
    <row r="41" spans="1:19" ht="20.100000000000001" customHeight="1" x14ac:dyDescent="0.2">
      <c r="A41" s="100"/>
      <c r="B41" s="14" t="s">
        <v>12</v>
      </c>
      <c r="C41" s="124">
        <f>SUM(C33:C37)</f>
        <v>1503.7651536142873</v>
      </c>
      <c r="D41" s="124">
        <f t="shared" ref="D41:P41" si="13">SUM(D33:D37)</f>
        <v>1488.6000082971148</v>
      </c>
      <c r="E41" s="124">
        <f t="shared" si="13"/>
        <v>1166.800252391753</v>
      </c>
      <c r="F41" s="124">
        <f t="shared" si="13"/>
        <v>1466.5700105949927</v>
      </c>
      <c r="G41" s="124">
        <f t="shared" si="13"/>
        <v>1516.8166872082834</v>
      </c>
      <c r="H41" s="124">
        <f t="shared" si="13"/>
        <v>2078.0255248335675</v>
      </c>
      <c r="I41" s="124">
        <f t="shared" si="13"/>
        <v>1835.9461599366587</v>
      </c>
      <c r="J41" s="124">
        <f t="shared" si="13"/>
        <v>1520.5412568877732</v>
      </c>
      <c r="K41" s="124">
        <f t="shared" si="13"/>
        <v>1484.2834830144475</v>
      </c>
      <c r="L41" s="124">
        <f t="shared" si="13"/>
        <v>963.38741522877513</v>
      </c>
      <c r="M41" s="124">
        <f t="shared" si="13"/>
        <v>992.62386484928868</v>
      </c>
      <c r="N41" s="124">
        <f t="shared" si="13"/>
        <v>1433.0319809588843</v>
      </c>
      <c r="O41" s="124">
        <f t="shared" si="13"/>
        <v>1665.0342801175316</v>
      </c>
      <c r="P41" s="124">
        <f t="shared" si="13"/>
        <v>1893.0980763318696</v>
      </c>
      <c r="Q41" s="125">
        <f>SUM(Q33:Q37)</f>
        <v>1457.9769925294472</v>
      </c>
      <c r="R41" s="126">
        <f>SUM(R33:R37)</f>
        <v>0.11733341595314868</v>
      </c>
    </row>
    <row r="42" spans="1:19" ht="20.100000000000001" customHeight="1" x14ac:dyDescent="0.2">
      <c r="A42" s="100"/>
      <c r="B42" s="14" t="s">
        <v>13</v>
      </c>
      <c r="C42" s="124">
        <f>SUM(C34:C37)</f>
        <v>1020.4722095075678</v>
      </c>
      <c r="D42" s="124">
        <f t="shared" ref="D42:P42" si="14">SUM(D34:D37)</f>
        <v>1015.9084974657196</v>
      </c>
      <c r="E42" s="124">
        <f t="shared" si="14"/>
        <v>794.35188185337404</v>
      </c>
      <c r="F42" s="124">
        <f t="shared" si="14"/>
        <v>1017.0473248993115</v>
      </c>
      <c r="G42" s="124">
        <f t="shared" si="14"/>
        <v>1061.8606699978197</v>
      </c>
      <c r="H42" s="124">
        <f t="shared" si="14"/>
        <v>1431.0683207439797</v>
      </c>
      <c r="I42" s="124">
        <f t="shared" si="14"/>
        <v>1220.1108471892319</v>
      </c>
      <c r="J42" s="124">
        <f t="shared" si="14"/>
        <v>1031.351502161295</v>
      </c>
      <c r="K42" s="124">
        <f t="shared" si="14"/>
        <v>1003.1888585188077</v>
      </c>
      <c r="L42" s="124">
        <f t="shared" si="14"/>
        <v>652.63112713537646</v>
      </c>
      <c r="M42" s="124">
        <f t="shared" si="14"/>
        <v>675.95816438926079</v>
      </c>
      <c r="N42" s="124">
        <f t="shared" si="14"/>
        <v>1003.7656676018983</v>
      </c>
      <c r="O42" s="124">
        <f t="shared" si="14"/>
        <v>1105.7728529287333</v>
      </c>
      <c r="P42" s="124">
        <f t="shared" si="14"/>
        <v>1243.0094749895509</v>
      </c>
      <c r="Q42" s="125">
        <f>SUM(Q34:Q37)</f>
        <v>992.21779183280637</v>
      </c>
      <c r="R42" s="126">
        <f>SUM(R34:R37)</f>
        <v>7.9850576162560388E-2</v>
      </c>
    </row>
    <row r="43" spans="1:19" ht="20.100000000000001" customHeight="1" thickBot="1" x14ac:dyDescent="0.25">
      <c r="A43" s="101"/>
      <c r="B43" s="15" t="s">
        <v>14</v>
      </c>
      <c r="C43" s="127">
        <f>SUM(C35:C37)</f>
        <v>443.03128927616274</v>
      </c>
      <c r="D43" s="127">
        <f t="shared" ref="D43:P43" si="15">SUM(D35:D37)</f>
        <v>436.33062538282644</v>
      </c>
      <c r="E43" s="127">
        <f t="shared" si="15"/>
        <v>355.7359436552465</v>
      </c>
      <c r="F43" s="127">
        <f t="shared" si="15"/>
        <v>447.90375645548033</v>
      </c>
      <c r="G43" s="127">
        <f t="shared" si="15"/>
        <v>481.20775805683718</v>
      </c>
      <c r="H43" s="127">
        <f t="shared" si="15"/>
        <v>608.82131348124869</v>
      </c>
      <c r="I43" s="127">
        <f t="shared" si="15"/>
        <v>506.09659540775931</v>
      </c>
      <c r="J43" s="127">
        <f t="shared" si="15"/>
        <v>449.79065694696578</v>
      </c>
      <c r="K43" s="127">
        <f t="shared" si="15"/>
        <v>455.87661069894574</v>
      </c>
      <c r="L43" s="127">
        <f t="shared" si="15"/>
        <v>283.28611898016993</v>
      </c>
      <c r="M43" s="127">
        <f t="shared" si="15"/>
        <v>300.16061764475199</v>
      </c>
      <c r="N43" s="127">
        <f t="shared" si="15"/>
        <v>473.30631553424485</v>
      </c>
      <c r="O43" s="127">
        <f t="shared" si="15"/>
        <v>457.84096111829103</v>
      </c>
      <c r="P43" s="127">
        <f t="shared" si="15"/>
        <v>490.50255786721198</v>
      </c>
      <c r="Q43" s="128">
        <f>SUM(Q35:Q37)</f>
        <v>430.2213666987488</v>
      </c>
      <c r="R43" s="129">
        <f>SUM(R35:R37)</f>
        <v>3.4622866361711031E-2</v>
      </c>
    </row>
    <row r="44" spans="1:19" ht="20.100000000000001" customHeight="1" x14ac:dyDescent="0.2">
      <c r="C44" s="34"/>
      <c r="D44" s="34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9"/>
      <c r="R44" s="36"/>
    </row>
    <row r="45" spans="1:19" s="28" customFormat="1" ht="20.100000000000001" customHeight="1" x14ac:dyDescent="0.2">
      <c r="B45" s="74" t="s">
        <v>16</v>
      </c>
      <c r="C45" s="35" t="s">
        <v>20</v>
      </c>
      <c r="D45" s="35" t="s">
        <v>22</v>
      </c>
      <c r="E45" s="35" t="s">
        <v>27</v>
      </c>
      <c r="F45" s="35" t="s">
        <v>29</v>
      </c>
      <c r="G45" s="35" t="s">
        <v>18</v>
      </c>
      <c r="H45" s="35" t="s">
        <v>35</v>
      </c>
      <c r="I45" s="35" t="s">
        <v>28</v>
      </c>
      <c r="J45" s="35" t="s">
        <v>25</v>
      </c>
      <c r="K45" s="35" t="s">
        <v>17</v>
      </c>
      <c r="L45" s="35" t="s">
        <v>19</v>
      </c>
      <c r="M45" s="35" t="s">
        <v>26</v>
      </c>
      <c r="N45" s="35" t="s">
        <v>24</v>
      </c>
      <c r="O45" s="35" t="s">
        <v>21</v>
      </c>
      <c r="P45" s="35" t="s">
        <v>23</v>
      </c>
      <c r="Q45" s="40" t="s">
        <v>0</v>
      </c>
      <c r="R45" s="41"/>
    </row>
    <row r="46" spans="1:19" s="28" customFormat="1" ht="25.5" customHeight="1" x14ac:dyDescent="0.2">
      <c r="B46" s="29" t="s">
        <v>41</v>
      </c>
      <c r="C46" s="1">
        <v>653227</v>
      </c>
      <c r="D46" s="1">
        <v>1229343</v>
      </c>
      <c r="E46" s="1">
        <v>293195</v>
      </c>
      <c r="F46" s="1">
        <v>555923</v>
      </c>
      <c r="G46" s="1">
        <v>449494</v>
      </c>
      <c r="H46" s="1">
        <v>1182613</v>
      </c>
      <c r="I46" s="1">
        <v>631500</v>
      </c>
      <c r="J46" s="1">
        <v>530469</v>
      </c>
      <c r="K46" s="1">
        <v>614640</v>
      </c>
      <c r="L46" s="1">
        <v>1397880</v>
      </c>
      <c r="M46" s="1">
        <v>1466215</v>
      </c>
      <c r="N46" s="1">
        <v>808356</v>
      </c>
      <c r="O46" s="1">
        <v>517647</v>
      </c>
      <c r="P46" s="1">
        <v>578998</v>
      </c>
      <c r="Q46" s="2">
        <v>10909500</v>
      </c>
      <c r="R46" s="42"/>
    </row>
    <row r="49" spans="1:17" ht="14.25" x14ac:dyDescent="0.2">
      <c r="B49" s="13"/>
    </row>
    <row r="50" spans="1:17" x14ac:dyDescent="0.2">
      <c r="Q50" s="16"/>
    </row>
    <row r="51" spans="1:17" ht="12.75" x14ac:dyDescent="0.2">
      <c r="A51" s="30"/>
      <c r="B51" s="30"/>
      <c r="D51" s="30"/>
      <c r="Q51" s="16"/>
    </row>
    <row r="52" spans="1:17" x14ac:dyDescent="0.2">
      <c r="Q52" s="16"/>
    </row>
    <row r="53" spans="1:17" ht="12" customHeight="1" x14ac:dyDescent="0.2">
      <c r="Q53" s="16"/>
    </row>
    <row r="54" spans="1:17" x14ac:dyDescent="0.2">
      <c r="Q54" s="16"/>
    </row>
    <row r="55" spans="1:17" x14ac:dyDescent="0.2">
      <c r="Q55" s="16"/>
    </row>
    <row r="56" spans="1:17" x14ac:dyDescent="0.2">
      <c r="Q56" s="16"/>
    </row>
    <row r="57" spans="1:17" x14ac:dyDescent="0.2">
      <c r="Q57" s="16"/>
    </row>
    <row r="58" spans="1:17" x14ac:dyDescent="0.2">
      <c r="Q58" s="16"/>
    </row>
    <row r="59" spans="1:17" x14ac:dyDescent="0.2">
      <c r="Q59" s="16"/>
    </row>
    <row r="60" spans="1:17" x14ac:dyDescent="0.2">
      <c r="Q60" s="16"/>
    </row>
    <row r="61" spans="1:17" x14ac:dyDescent="0.2">
      <c r="Q61" s="16"/>
    </row>
    <row r="62" spans="1:17" x14ac:dyDescent="0.2">
      <c r="Q62" s="16"/>
    </row>
    <row r="63" spans="1:17" x14ac:dyDescent="0.2">
      <c r="Q63" s="16"/>
    </row>
    <row r="64" spans="1:17" x14ac:dyDescent="0.2">
      <c r="Q64" s="16"/>
    </row>
  </sheetData>
  <mergeCells count="60">
    <mergeCell ref="O26:O27"/>
    <mergeCell ref="A17:A21"/>
    <mergeCell ref="A13:B13"/>
    <mergeCell ref="A14:B14"/>
    <mergeCell ref="A15:B15"/>
    <mergeCell ref="A16:B16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  <firstHeader>&amp;L&amp;G</first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2025-07-28T11:25:32Z</cp:lastPrinted>
  <dcterms:created xsi:type="dcterms:W3CDTF">1997-01-24T11:07:25Z</dcterms:created>
  <dcterms:modified xsi:type="dcterms:W3CDTF">2025-07-28T11:25:37Z</dcterms:modified>
</cp:coreProperties>
</file>